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5" windowHeight="8220" activeTab="1"/>
  </bookViews>
  <sheets>
    <sheet name="Scenario Summary" sheetId="4" r:id="rId1"/>
    <sheet name="Mortgage" sheetId="1" r:id="rId2"/>
  </sheets>
  <definedNames>
    <definedName name="Deposit">Mortgage!$B$3</definedName>
    <definedName name="House_price">Mortgage!$B$2</definedName>
    <definedName name="Loan">Mortgage!$B$4</definedName>
    <definedName name="Monthly_payment">Mortgage!$B$9</definedName>
    <definedName name="Rate_annual">Mortgage!$B$7</definedName>
    <definedName name="Rate_monthly">Mortgage!$B$8</definedName>
    <definedName name="Term_months">Mortgage!$B$6</definedName>
    <definedName name="Term_years">Mortgage!$B$5</definedName>
  </definedNames>
  <calcPr calcId="145621"/>
</workbook>
</file>

<file path=xl/calcChain.xml><?xml version="1.0" encoding="utf-8"?>
<calcChain xmlns="http://schemas.openxmlformats.org/spreadsheetml/2006/main">
  <c r="B8" i="1" l="1"/>
  <c r="B6" i="1"/>
  <c r="B4" i="1"/>
  <c r="B9" i="1" l="1"/>
</calcChain>
</file>

<file path=xl/sharedStrings.xml><?xml version="1.0" encoding="utf-8"?>
<sst xmlns="http://schemas.openxmlformats.org/spreadsheetml/2006/main" count="34" uniqueCount="29">
  <si>
    <t>Mortgage Calculator</t>
  </si>
  <si>
    <t>House price (£)</t>
  </si>
  <si>
    <t>Deposit (£)</t>
  </si>
  <si>
    <t>Loan (£)</t>
  </si>
  <si>
    <t>Term (years)</t>
  </si>
  <si>
    <t>Term (months)</t>
  </si>
  <si>
    <t>Rate (annual)</t>
  </si>
  <si>
    <t>Rate (monthly)</t>
  </si>
  <si>
    <t>Monthly payment (£)</t>
  </si>
  <si>
    <t>House_price</t>
  </si>
  <si>
    <t>Deposit</t>
  </si>
  <si>
    <t>Term_years</t>
  </si>
  <si>
    <t>Rate_annual</t>
  </si>
  <si>
    <t>Loan</t>
  </si>
  <si>
    <t>Monthly_payment</t>
  </si>
  <si>
    <t>Original</t>
  </si>
  <si>
    <t>Created by Andrew.Gould on 27/02/2012</t>
  </si>
  <si>
    <t>Inherit money</t>
  </si>
  <si>
    <t>Lose my job</t>
  </si>
  <si>
    <t>Market crash</t>
  </si>
  <si>
    <t>Big promotion</t>
  </si>
  <si>
    <t>Interest rate increase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</si>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</sst>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3" borderId="0" xfId="0" applyFill="1"/>
    <xf numFmtId="0" fontId="0" fillId="4" borderId="0" xfId="0" applyFill="1"/>
    <xf numFmtId="164" fontId="0" fillId="4" borderId="0" xfId="1" applyNumberFormat="1" applyFont="1" applyFill="1"/>
    <xf numFmtId="0" fontId="2" fillId="2" borderId="0" xfId="0" applyFont="1" applyFill="1"/>
    <xf numFmtId="8" fontId="0" fillId="5" borderId="0" xfId="0" applyNumberFormat="1" applyFill="1"/>
    <xf numFmtId="0" fontId="0" fillId="6" borderId="0" xfId="0" applyFill="1"/>
    <xf numFmtId="10" fontId="0" fillId="6" borderId="0" xfId="0" applyNumberFormat="1" applyFill="1"/>
    <xf numFmtId="0" fontId="2" fillId="2" borderId="0" xfId="0" applyFont="1" applyFill="1" applyAlignment="1">
      <alignment horizontal="center"/>
    </xf>
    <xf numFmtId="0" fontId="0" fillId="0" borderId="0" xfId="0" applyFill="1" applyBorder="1" applyAlignment="1"/>
    <xf numFmtId="10" fontId="0" fillId="0" borderId="0" xfId="0" applyNumberFormat="1" applyFill="1" applyBorder="1" applyAlignment="1"/>
    <xf numFmtId="8" fontId="0" fillId="0" borderId="2" xfId="0" applyNumberFormat="1" applyFill="1" applyBorder="1" applyAlignment="1"/>
    <xf numFmtId="0" fontId="3" fillId="7" borderId="3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0" fillId="0" borderId="4" xfId="0" applyFill="1" applyBorder="1" applyAlignment="1"/>
    <xf numFmtId="0" fontId="4" fillId="8" borderId="0" xfId="0" applyFont="1" applyFill="1" applyBorder="1" applyAlignment="1">
      <alignment horizontal="left"/>
    </xf>
    <xf numFmtId="0" fontId="5" fillId="8" borderId="4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right"/>
    </xf>
    <xf numFmtId="0" fontId="6" fillId="7" borderId="3" xfId="0" applyFont="1" applyFill="1" applyBorder="1" applyAlignment="1">
      <alignment horizontal="right"/>
    </xf>
    <xf numFmtId="0" fontId="0" fillId="9" borderId="0" xfId="0" applyFill="1" applyBorder="1" applyAlignment="1"/>
    <xf numFmtId="10" fontId="0" fillId="9" borderId="0" xfId="0" applyNumberFormat="1" applyFill="1" applyBorder="1" applyAlignment="1"/>
    <xf numFmtId="0" fontId="7" fillId="0" borderId="0" xfId="0" applyFont="1" applyFill="1" applyBorder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J15"/>
  <sheetViews>
    <sheetView showGridLines="0" workbookViewId="0"/>
  </sheetViews>
  <sheetFormatPr defaultRowHeight="15" outlineLevelRow="1" outlineLevelCol="1" x14ac:dyDescent="0.25"/>
  <cols>
    <col min="1" max="1" width="2.140625" customWidth="1"/>
    <col min="2" max="2" width="5.7109375" customWidth="1"/>
    <col min="3" max="3" width="17.28515625" customWidth="1"/>
    <col min="4" max="4" width="12.5703125" customWidth="1" outlineLevel="1"/>
    <col min="5" max="10" width="13.5703125" customWidth="1" outlineLevel="1"/>
  </cols>
  <sheetData>
    <row r="1" spans="2:10" ht="9" customHeight="1" thickBot="1" x14ac:dyDescent="0.3"/>
    <row r="2" spans="2:10" ht="15.75" x14ac:dyDescent="0.25">
      <c r="B2" s="13" t="s">
        <v>22</v>
      </c>
      <c r="C2" s="13"/>
      <c r="D2" s="18"/>
      <c r="E2" s="18"/>
      <c r="F2" s="18"/>
      <c r="G2" s="18"/>
      <c r="H2" s="18"/>
      <c r="I2" s="18"/>
      <c r="J2" s="18"/>
    </row>
    <row r="3" spans="2:10" ht="15.75" collapsed="1" x14ac:dyDescent="0.25">
      <c r="B3" s="12"/>
      <c r="C3" s="12"/>
      <c r="D3" s="19" t="s">
        <v>24</v>
      </c>
      <c r="E3" s="19" t="s">
        <v>15</v>
      </c>
      <c r="F3" s="19" t="s">
        <v>17</v>
      </c>
      <c r="G3" s="19" t="s">
        <v>18</v>
      </c>
      <c r="H3" s="19" t="s">
        <v>19</v>
      </c>
      <c r="I3" s="19" t="s">
        <v>20</v>
      </c>
      <c r="J3" s="19" t="s">
        <v>21</v>
      </c>
    </row>
    <row r="4" spans="2:10" ht="33.75" hidden="1" outlineLevel="1" x14ac:dyDescent="0.25">
      <c r="B4" s="15"/>
      <c r="C4" s="15"/>
      <c r="D4" s="9"/>
      <c r="E4" s="22" t="s">
        <v>16</v>
      </c>
      <c r="F4" s="22" t="s">
        <v>16</v>
      </c>
      <c r="G4" s="22" t="s">
        <v>16</v>
      </c>
      <c r="H4" s="22" t="s">
        <v>16</v>
      </c>
      <c r="I4" s="22" t="s">
        <v>16</v>
      </c>
      <c r="J4" s="22" t="s">
        <v>16</v>
      </c>
    </row>
    <row r="5" spans="2:10" x14ac:dyDescent="0.25">
      <c r="B5" s="16" t="s">
        <v>23</v>
      </c>
      <c r="C5" s="16"/>
      <c r="D5" s="14"/>
      <c r="E5" s="14"/>
      <c r="F5" s="14"/>
      <c r="G5" s="14"/>
      <c r="H5" s="14"/>
      <c r="I5" s="14"/>
      <c r="J5" s="14"/>
    </row>
    <row r="6" spans="2:10" outlineLevel="1" x14ac:dyDescent="0.25">
      <c r="B6" s="15"/>
      <c r="C6" s="15" t="s">
        <v>9</v>
      </c>
      <c r="D6" s="9">
        <v>-750000</v>
      </c>
      <c r="E6" s="20">
        <v>-450000</v>
      </c>
      <c r="F6" s="20">
        <v>-750000</v>
      </c>
      <c r="G6" s="20">
        <v>-150000</v>
      </c>
      <c r="H6" s="20">
        <v>-250000</v>
      </c>
      <c r="I6" s="20">
        <v>-550000</v>
      </c>
      <c r="J6" s="20">
        <v>-450000</v>
      </c>
    </row>
    <row r="7" spans="2:10" outlineLevel="1" x14ac:dyDescent="0.25">
      <c r="B7" s="15"/>
      <c r="C7" s="15" t="s">
        <v>10</v>
      </c>
      <c r="D7" s="9">
        <v>125000</v>
      </c>
      <c r="E7" s="20">
        <v>50000</v>
      </c>
      <c r="F7" s="20">
        <v>125000</v>
      </c>
      <c r="G7" s="20">
        <v>15000</v>
      </c>
      <c r="H7" s="20">
        <v>50000</v>
      </c>
      <c r="I7" s="20">
        <v>50000</v>
      </c>
      <c r="J7" s="20">
        <v>50000</v>
      </c>
    </row>
    <row r="8" spans="2:10" outlineLevel="1" x14ac:dyDescent="0.25">
      <c r="B8" s="15"/>
      <c r="C8" s="15" t="s">
        <v>11</v>
      </c>
      <c r="D8" s="9">
        <v>30</v>
      </c>
      <c r="E8" s="20">
        <v>30</v>
      </c>
      <c r="F8" s="20">
        <v>30</v>
      </c>
      <c r="G8" s="20">
        <v>35</v>
      </c>
      <c r="H8" s="20">
        <v>30</v>
      </c>
      <c r="I8" s="20">
        <v>35</v>
      </c>
      <c r="J8" s="20">
        <v>30</v>
      </c>
    </row>
    <row r="9" spans="2:10" outlineLevel="1" x14ac:dyDescent="0.25">
      <c r="B9" s="15"/>
      <c r="C9" s="15" t="s">
        <v>12</v>
      </c>
      <c r="D9" s="10">
        <v>0.05</v>
      </c>
      <c r="E9" s="21">
        <v>0.05</v>
      </c>
      <c r="F9" s="21">
        <v>0.05</v>
      </c>
      <c r="G9" s="21">
        <v>7.4999999999999997E-2</v>
      </c>
      <c r="H9" s="21">
        <v>4.4999999999999998E-2</v>
      </c>
      <c r="I9" s="21">
        <v>0.05</v>
      </c>
      <c r="J9" s="21">
        <v>8.5000000000000006E-2</v>
      </c>
    </row>
    <row r="10" spans="2:10" x14ac:dyDescent="0.25">
      <c r="B10" s="16" t="s">
        <v>25</v>
      </c>
      <c r="C10" s="16"/>
      <c r="D10" s="14"/>
      <c r="E10" s="14"/>
      <c r="F10" s="14"/>
      <c r="G10" s="14"/>
      <c r="H10" s="14"/>
      <c r="I10" s="14"/>
      <c r="J10" s="14"/>
    </row>
    <row r="11" spans="2:10" outlineLevel="1" x14ac:dyDescent="0.25">
      <c r="B11" s="15"/>
      <c r="C11" s="15" t="s">
        <v>13</v>
      </c>
      <c r="D11" s="9">
        <v>-625000</v>
      </c>
      <c r="E11" s="9">
        <v>-400000</v>
      </c>
      <c r="F11" s="9">
        <v>-625000</v>
      </c>
      <c r="G11" s="9">
        <v>-135000</v>
      </c>
      <c r="H11" s="9">
        <v>-200000</v>
      </c>
      <c r="I11" s="9">
        <v>-500000</v>
      </c>
      <c r="J11" s="9">
        <v>-400000</v>
      </c>
    </row>
    <row r="12" spans="2:10" ht="15.75" outlineLevel="1" thickBot="1" x14ac:dyDescent="0.3">
      <c r="B12" s="17"/>
      <c r="C12" s="17" t="s">
        <v>14</v>
      </c>
      <c r="D12" s="11">
        <v>3312.84498526263</v>
      </c>
      <c r="E12" s="11">
        <v>2120.2207905680798</v>
      </c>
      <c r="F12" s="11">
        <v>3312.84498526263</v>
      </c>
      <c r="G12" s="11">
        <v>886.60371811131597</v>
      </c>
      <c r="H12" s="11">
        <v>1002.67652883475</v>
      </c>
      <c r="I12" s="11">
        <v>2488.1369493721299</v>
      </c>
      <c r="J12" s="11">
        <v>2987.03003381075</v>
      </c>
    </row>
    <row r="13" spans="2:10" x14ac:dyDescent="0.25">
      <c r="B13" t="s">
        <v>26</v>
      </c>
    </row>
    <row r="14" spans="2:10" x14ac:dyDescent="0.25">
      <c r="B14" t="s">
        <v>27</v>
      </c>
    </row>
    <row r="15" spans="2:10" x14ac:dyDescent="0.25">
      <c r="B15" t="s">
        <v>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zoomScaleNormal="100" workbookViewId="0">
      <selection sqref="A1:B1"/>
    </sheetView>
  </sheetViews>
  <sheetFormatPr defaultRowHeight="15" x14ac:dyDescent="0.25"/>
  <cols>
    <col min="1" max="1" width="20.7109375" customWidth="1"/>
    <col min="2" max="2" width="10.7109375" customWidth="1"/>
  </cols>
  <sheetData>
    <row r="1" spans="1:2" x14ac:dyDescent="0.25">
      <c r="A1" s="8" t="s">
        <v>0</v>
      </c>
      <c r="B1" s="8"/>
    </row>
    <row r="2" spans="1:2" x14ac:dyDescent="0.25">
      <c r="A2" s="1" t="s">
        <v>1</v>
      </c>
      <c r="B2" s="6">
        <v>-750000</v>
      </c>
    </row>
    <row r="3" spans="1:2" x14ac:dyDescent="0.25">
      <c r="A3" s="1" t="s">
        <v>2</v>
      </c>
      <c r="B3" s="6">
        <v>125000</v>
      </c>
    </row>
    <row r="4" spans="1:2" x14ac:dyDescent="0.25">
      <c r="A4" s="1" t="s">
        <v>3</v>
      </c>
      <c r="B4" s="2">
        <f>House_price+Deposit</f>
        <v>-625000</v>
      </c>
    </row>
    <row r="5" spans="1:2" x14ac:dyDescent="0.25">
      <c r="A5" s="1" t="s">
        <v>4</v>
      </c>
      <c r="B5" s="6">
        <v>30</v>
      </c>
    </row>
    <row r="6" spans="1:2" x14ac:dyDescent="0.25">
      <c r="A6" s="1" t="s">
        <v>5</v>
      </c>
      <c r="B6" s="2">
        <f>Term_years*12</f>
        <v>360</v>
      </c>
    </row>
    <row r="7" spans="1:2" x14ac:dyDescent="0.25">
      <c r="A7" s="1" t="s">
        <v>6</v>
      </c>
      <c r="B7" s="7">
        <v>0.05</v>
      </c>
    </row>
    <row r="8" spans="1:2" x14ac:dyDescent="0.25">
      <c r="A8" s="1" t="s">
        <v>7</v>
      </c>
      <c r="B8" s="3">
        <f>(1+Rate_annual)^(1/12)-1</f>
        <v>4.0741237836483535E-3</v>
      </c>
    </row>
    <row r="9" spans="1:2" x14ac:dyDescent="0.25">
      <c r="A9" s="4" t="s">
        <v>8</v>
      </c>
      <c r="B9" s="5">
        <f>PMT(Rate_monthly,Term_months,Loan)</f>
        <v>3312.8449852626277</v>
      </c>
    </row>
  </sheetData>
  <scenarios current="1" show="1" sqref="B4 B9">
    <scenario name="Original" locked="1" count="4" user="Andrew.Gould" comment="Created by Andrew.Gould on 27/02/2012">
      <inputCells r="B2" val="-450000"/>
      <inputCells r="B3" val="50000"/>
      <inputCells r="B5" val="30"/>
      <inputCells r="B7" val="0.05" numFmtId="10"/>
    </scenario>
    <scenario name="Inherit money" locked="1" count="4" user="Andrew.Gould" comment="Created by Andrew.Gould on 27/02/2012">
      <inputCells r="B2" val="-750000"/>
      <inputCells r="B3" val="125000"/>
      <inputCells r="B5" val="30"/>
      <inputCells r="B7" val="0.05" numFmtId="10"/>
    </scenario>
    <scenario name="Lose my job" locked="1" count="4" user="Andrew.Gould" comment="Created by Andrew.Gould on 27/02/2012">
      <inputCells r="B2" val="-150000"/>
      <inputCells r="B3" val="15000"/>
      <inputCells r="B5" val="35"/>
      <inputCells r="B7" val="0.075" numFmtId="10"/>
    </scenario>
    <scenario name="Market crash" locked="1" count="4" user="Andrew.Gould" comment="Created by Andrew.Gould on 27/02/2012">
      <inputCells r="B2" val="-250000"/>
      <inputCells r="B3" val="50000"/>
      <inputCells r="B5" val="30"/>
      <inputCells r="B7" val="0.045" numFmtId="10"/>
    </scenario>
    <scenario name="Big promotion" locked="1" count="4" user="Andrew.Gould" comment="Created by Andrew.Gould on 27/02/2012">
      <inputCells r="B2" val="-550000"/>
      <inputCells r="B3" val="50000"/>
      <inputCells r="B5" val="35"/>
      <inputCells r="B7" val="0.05" numFmtId="10"/>
    </scenario>
    <scenario name="Interest rate increase" locked="1" count="4" user="Andrew.Gould" comment="Created by Andrew.Gould on 27/02/2012">
      <inputCells r="B2" val="-450000"/>
      <inputCells r="B3" val="50000"/>
      <inputCells r="B5" val="30"/>
      <inputCells r="B7" val="0.085" numFmtId="10"/>
    </scenario>
  </scenarios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Scenario Summary</vt:lpstr>
      <vt:lpstr>Mortgage</vt:lpstr>
      <vt:lpstr>Deposit</vt:lpstr>
      <vt:lpstr>House_price</vt:lpstr>
      <vt:lpstr>Loan</vt:lpstr>
      <vt:lpstr>Monthly_payment</vt:lpstr>
      <vt:lpstr>Rate_annual</vt:lpstr>
      <vt:lpstr>Rate_monthly</vt:lpstr>
      <vt:lpstr>Term_months</vt:lpstr>
      <vt:lpstr>Term_years</vt:lpstr>
    </vt:vector>
  </TitlesOfParts>
  <Company>Wise Owl Business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Andrew.Gould</dc:creator>
  <cp:lastModifiedBy>Andrew.Gould</cp:lastModifiedBy>
  <dcterms:created xsi:type="dcterms:W3CDTF">2012-02-27T06:53:14Z</dcterms:created>
  <dcterms:modified xsi:type="dcterms:W3CDTF">2012-02-27T11:07:49Z</dcterms:modified>
</cp:coreProperties>
</file>